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95" activeTab="0"/>
  </bookViews>
  <sheets>
    <sheet name="Фундамент" sheetId="1" r:id="rId1"/>
    <sheet name="Стены" sheetId="2" r:id="rId2"/>
    <sheet name="Фасад" sheetId="3" r:id="rId3"/>
    <sheet name="Кровля" sheetId="4" r:id="rId4"/>
  </sheets>
  <definedNames>
    <definedName name="блоки">'Фундамент'!$B$7:$B$10</definedName>
    <definedName name="толщинаплиты">'Фундамент'!$J$13:$J$16</definedName>
    <definedName name="ширина">'Фундамент'!$F$19:$F$24</definedName>
  </definedNames>
  <calcPr fullCalcOnLoad="1"/>
</workbook>
</file>

<file path=xl/sharedStrings.xml><?xml version="1.0" encoding="utf-8"?>
<sst xmlns="http://schemas.openxmlformats.org/spreadsheetml/2006/main" count="112" uniqueCount="45">
  <si>
    <t>Фундамент</t>
  </si>
  <si>
    <t>Сборный ФБС</t>
  </si>
  <si>
    <t>высота (м)</t>
  </si>
  <si>
    <t>длина (м)</t>
  </si>
  <si>
    <t xml:space="preserve">Стоимость </t>
  </si>
  <si>
    <t>Ленточный</t>
  </si>
  <si>
    <t>Монолитная плита</t>
  </si>
  <si>
    <t>площадь (м²)</t>
  </si>
  <si>
    <t>Стены</t>
  </si>
  <si>
    <t>Каркас</t>
  </si>
  <si>
    <t>периметр дома (м)</t>
  </si>
  <si>
    <t>высота стен (м)</t>
  </si>
  <si>
    <t>Газосиликат</t>
  </si>
  <si>
    <t>Теплая керамика</t>
  </si>
  <si>
    <t>Кирпич</t>
  </si>
  <si>
    <t>Несъемная опалубка</t>
  </si>
  <si>
    <t>Фасадные системы</t>
  </si>
  <si>
    <t>Виниловый</t>
  </si>
  <si>
    <t>Металлический</t>
  </si>
  <si>
    <t>Фасадные панели</t>
  </si>
  <si>
    <t>Брус/блок-хаус</t>
  </si>
  <si>
    <t>Фиброцементный</t>
  </si>
  <si>
    <t>Профлист</t>
  </si>
  <si>
    <t>Кровля</t>
  </si>
  <si>
    <t>Металлочерепица</t>
  </si>
  <si>
    <t>Мягкая кровля</t>
  </si>
  <si>
    <t>Ондулин</t>
  </si>
  <si>
    <t>площадь кровли (м²)</t>
  </si>
  <si>
    <t xml:space="preserve"> http://www.dommstroy.ru</t>
  </si>
  <si>
    <t>Для вычисления стоимости Вам необходимо внести данные в ячейки, помеченные пунктиром</t>
  </si>
  <si>
    <t xml:space="preserve">Для наиболее точного рассчета Вы можете позвонить по телефону или посетить наш офис по адресу: </t>
  </si>
  <si>
    <t>Московская область, г. Коломна, ул. Коломенская, д. 91, 2 этаж. Режим работы пн-пт 09:00-17:00; сб,вс - выходной.</t>
  </si>
  <si>
    <t>В стоимость входят строительные материалы и работа специалистов.</t>
  </si>
  <si>
    <r>
      <rPr>
        <b/>
        <i/>
        <sz val="11"/>
        <color indexed="60"/>
        <rFont val="Calibri"/>
        <family val="2"/>
      </rPr>
      <t xml:space="preserve">Готовые проекты  </t>
    </r>
    <r>
      <rPr>
        <sz val="11"/>
        <color indexed="60"/>
        <rFont val="Calibri"/>
        <family val="2"/>
      </rPr>
      <t xml:space="preserve">                                                        Общество с ограниченной ответственностью </t>
    </r>
    <r>
      <rPr>
        <b/>
        <sz val="11"/>
        <color indexed="60"/>
        <rFont val="Calibri"/>
        <family val="2"/>
      </rPr>
      <t>"ДОММСТРОЙ"</t>
    </r>
    <r>
      <rPr>
        <sz val="11"/>
        <color indexed="60"/>
        <rFont val="Calibri"/>
        <family val="2"/>
      </rPr>
      <t xml:space="preserve">
                                                                                                         Московская область
   </t>
    </r>
    <r>
      <rPr>
        <b/>
        <i/>
        <sz val="11"/>
        <color indexed="60"/>
        <rFont val="Calibri"/>
        <family val="2"/>
      </rPr>
      <t>Малоэтажное строительство</t>
    </r>
    <r>
      <rPr>
        <sz val="11"/>
        <color indexed="60"/>
        <rFont val="Calibri"/>
        <family val="2"/>
      </rPr>
      <t xml:space="preserve">                                                                          г. Коломна, ул. Коломенская, д. 91
                                                                                                                                       </t>
    </r>
    <r>
      <rPr>
        <b/>
        <sz val="11"/>
        <color indexed="60"/>
        <rFont val="Calibri"/>
        <family val="2"/>
      </rPr>
      <t xml:space="preserve">+7 (499) 707-14-54
</t>
    </r>
    <r>
      <rPr>
        <b/>
        <i/>
        <sz val="11"/>
        <color indexed="60"/>
        <rFont val="Calibri"/>
        <family val="2"/>
      </rPr>
      <t>Продажа домов</t>
    </r>
    <r>
      <rPr>
        <b/>
        <sz val="11"/>
        <color indexed="60"/>
        <rFont val="Calibri"/>
        <family val="2"/>
      </rPr>
      <t xml:space="preserve">                                                                                                                                  +7 (916) 330-72-88</t>
    </r>
    <r>
      <rPr>
        <sz val="11"/>
        <color indexed="60"/>
        <rFont val="Calibri"/>
        <family val="2"/>
      </rPr>
      <t xml:space="preserve">                                                                                                                                                  info@dommstroy.ru
             </t>
    </r>
    <r>
      <rPr>
        <b/>
        <i/>
        <sz val="11"/>
        <color indexed="60"/>
        <rFont val="Calibri"/>
        <family val="2"/>
      </rPr>
      <t>Строительство домов, бань, беседок</t>
    </r>
    <r>
      <rPr>
        <sz val="11"/>
        <color indexed="60"/>
        <rFont val="Calibri"/>
        <family val="2"/>
      </rPr>
      <t xml:space="preserve">                                                           http://www.dommstroy.ru</t>
    </r>
  </si>
  <si>
    <r>
      <rPr>
        <b/>
        <i/>
        <sz val="11"/>
        <color indexed="60"/>
        <rFont val="Calibri"/>
        <family val="2"/>
      </rPr>
      <t>Готовые проекты</t>
    </r>
    <r>
      <rPr>
        <sz val="11"/>
        <color indexed="60"/>
        <rFont val="Calibri"/>
        <family val="2"/>
      </rPr>
      <t xml:space="preserve">                                                                                    Общество с ограниченной ответственностью </t>
    </r>
    <r>
      <rPr>
        <b/>
        <sz val="11"/>
        <color indexed="60"/>
        <rFont val="Calibri"/>
        <family val="2"/>
      </rPr>
      <t>"ДОММСТРОЙ"</t>
    </r>
    <r>
      <rPr>
        <sz val="11"/>
        <color indexed="60"/>
        <rFont val="Calibri"/>
        <family val="2"/>
      </rPr>
      <t xml:space="preserve">
                                                                                                         Московская область
   </t>
    </r>
    <r>
      <rPr>
        <b/>
        <i/>
        <sz val="11"/>
        <color indexed="60"/>
        <rFont val="Calibri"/>
        <family val="2"/>
      </rPr>
      <t>Малоэтажное строительство</t>
    </r>
    <r>
      <rPr>
        <sz val="11"/>
        <color indexed="60"/>
        <rFont val="Calibri"/>
        <family val="2"/>
      </rPr>
      <t xml:space="preserve">                                                                                                    г. Коломна, ул. Коломенская, д. 91
                                                                                                                                      </t>
    </r>
    <r>
      <rPr>
        <b/>
        <sz val="11"/>
        <color indexed="60"/>
        <rFont val="Calibri"/>
        <family val="2"/>
      </rPr>
      <t xml:space="preserve"> +7 (499) 707-14-54
</t>
    </r>
    <r>
      <rPr>
        <b/>
        <i/>
        <sz val="11"/>
        <color indexed="60"/>
        <rFont val="Calibri"/>
        <family val="2"/>
      </rPr>
      <t>Продажа домов</t>
    </r>
    <r>
      <rPr>
        <b/>
        <sz val="11"/>
        <color indexed="60"/>
        <rFont val="Calibri"/>
        <family val="2"/>
      </rPr>
      <t xml:space="preserve">                                                                                                                                                        +7 (916) 330-72-88</t>
    </r>
    <r>
      <rPr>
        <sz val="11"/>
        <color indexed="60"/>
        <rFont val="Calibri"/>
        <family val="2"/>
      </rPr>
      <t xml:space="preserve">                                                                                                                                                  info@dommstroy.ru
             </t>
    </r>
    <r>
      <rPr>
        <b/>
        <sz val="11"/>
        <color indexed="60"/>
        <rFont val="Calibri"/>
        <family val="2"/>
      </rPr>
      <t>Строительство домов, бань, беседок</t>
    </r>
    <r>
      <rPr>
        <sz val="11"/>
        <color indexed="60"/>
        <rFont val="Calibri"/>
        <family val="2"/>
      </rPr>
      <t xml:space="preserve">                                                                                         http://www.dommstroy.ru</t>
    </r>
  </si>
  <si>
    <r>
      <rPr>
        <b/>
        <i/>
        <sz val="11"/>
        <color indexed="60"/>
        <rFont val="Calibri"/>
        <family val="2"/>
      </rPr>
      <t xml:space="preserve">Готовые проекты  </t>
    </r>
    <r>
      <rPr>
        <sz val="11"/>
        <color indexed="60"/>
        <rFont val="Calibri"/>
        <family val="2"/>
      </rPr>
      <t xml:space="preserve">                                                        Общество с ограниченной ответственностью </t>
    </r>
    <r>
      <rPr>
        <b/>
        <sz val="11"/>
        <color indexed="60"/>
        <rFont val="Calibri"/>
        <family val="2"/>
      </rPr>
      <t>"ДОММСТРОЙ"</t>
    </r>
    <r>
      <rPr>
        <sz val="11"/>
        <color indexed="60"/>
        <rFont val="Calibri"/>
        <family val="2"/>
      </rPr>
      <t xml:space="preserve">
                                                                                                         Московская область
   </t>
    </r>
    <r>
      <rPr>
        <b/>
        <i/>
        <sz val="11"/>
        <color indexed="60"/>
        <rFont val="Calibri"/>
        <family val="2"/>
      </rPr>
      <t xml:space="preserve">Малоэтажное строительство  </t>
    </r>
    <r>
      <rPr>
        <sz val="11"/>
        <color indexed="60"/>
        <rFont val="Calibri"/>
        <family val="2"/>
      </rPr>
      <t xml:space="preserve">                                                                        г. Коломна, ул. Коломенская, д. 91
                                                                                                                                       </t>
    </r>
    <r>
      <rPr>
        <b/>
        <sz val="11"/>
        <color indexed="60"/>
        <rFont val="Calibri"/>
        <family val="2"/>
      </rPr>
      <t xml:space="preserve">+7 (499) 707-14-54
</t>
    </r>
    <r>
      <rPr>
        <b/>
        <i/>
        <sz val="11"/>
        <color indexed="60"/>
        <rFont val="Calibri"/>
        <family val="2"/>
      </rPr>
      <t xml:space="preserve">Продажа домов  </t>
    </r>
    <r>
      <rPr>
        <b/>
        <sz val="11"/>
        <color indexed="60"/>
        <rFont val="Calibri"/>
        <family val="2"/>
      </rPr>
      <t xml:space="preserve">                                                                                                                              +7 (916) 330-72-88</t>
    </r>
    <r>
      <rPr>
        <sz val="11"/>
        <color indexed="60"/>
        <rFont val="Calibri"/>
        <family val="2"/>
      </rPr>
      <t xml:space="preserve">                                                                                                                                                  info@dommstroy.ru
             </t>
    </r>
    <r>
      <rPr>
        <b/>
        <i/>
        <sz val="11"/>
        <color indexed="60"/>
        <rFont val="Calibri"/>
        <family val="2"/>
      </rPr>
      <t xml:space="preserve">Строительство домов, бань, беседок   </t>
    </r>
    <r>
      <rPr>
        <sz val="11"/>
        <color indexed="60"/>
        <rFont val="Calibri"/>
        <family val="2"/>
      </rPr>
      <t xml:space="preserve">                                                           http://www.dommstroy.ru</t>
    </r>
  </si>
  <si>
    <t>высота (в блоках)</t>
  </si>
  <si>
    <t>длина ленты(м)</t>
  </si>
  <si>
    <t>ширина ленты(м)</t>
  </si>
  <si>
    <t>толщина плиты (м)</t>
  </si>
  <si>
    <r>
      <rPr>
        <b/>
        <i/>
        <sz val="12"/>
        <color indexed="60"/>
        <rFont val="Calibri"/>
        <family val="2"/>
      </rPr>
      <t>Готовые проекты</t>
    </r>
    <r>
      <rPr>
        <i/>
        <sz val="12"/>
        <color indexed="60"/>
        <rFont val="Calibri"/>
        <family val="2"/>
      </rPr>
      <t xml:space="preserve"> </t>
    </r>
    <r>
      <rPr>
        <sz val="12"/>
        <color indexed="60"/>
        <rFont val="Calibri"/>
        <family val="2"/>
      </rPr>
      <t xml:space="preserve">                                               Общество с ограниченной ответственностью </t>
    </r>
    <r>
      <rPr>
        <b/>
        <sz val="12"/>
        <color indexed="60"/>
        <rFont val="Calibri"/>
        <family val="2"/>
      </rPr>
      <t>"ДОММСТРОЙ"</t>
    </r>
    <r>
      <rPr>
        <sz val="12"/>
        <color indexed="60"/>
        <rFont val="Calibri"/>
        <family val="2"/>
      </rPr>
      <t xml:space="preserve">
                                                                                                         Московская область
   </t>
    </r>
    <r>
      <rPr>
        <b/>
        <i/>
        <sz val="12"/>
        <color indexed="60"/>
        <rFont val="Calibri"/>
        <family val="2"/>
      </rPr>
      <t>Малоэтажное строительство</t>
    </r>
    <r>
      <rPr>
        <sz val="12"/>
        <color indexed="60"/>
        <rFont val="Calibri"/>
        <family val="2"/>
      </rPr>
      <t xml:space="preserve">                                                                 г. Коломна, ул. Коломенская, д. 91
                                                                                                                                       </t>
    </r>
    <r>
      <rPr>
        <b/>
        <sz val="12"/>
        <color indexed="60"/>
        <rFont val="Calibri"/>
        <family val="2"/>
      </rPr>
      <t xml:space="preserve">+7 (499) 707-14-54
</t>
    </r>
    <r>
      <rPr>
        <b/>
        <i/>
        <sz val="12"/>
        <color indexed="60"/>
        <rFont val="Calibri"/>
        <family val="2"/>
      </rPr>
      <t xml:space="preserve">Продажа домов </t>
    </r>
    <r>
      <rPr>
        <sz val="12"/>
        <color indexed="60"/>
        <rFont val="Calibri"/>
        <family val="2"/>
      </rPr>
      <t xml:space="preserve">                                            </t>
    </r>
    <r>
      <rPr>
        <b/>
        <sz val="12"/>
        <color indexed="60"/>
        <rFont val="Calibri"/>
        <family val="2"/>
      </rPr>
      <t xml:space="preserve">                                                                         +7 (916) 330-72-88         </t>
    </r>
    <r>
      <rPr>
        <sz val="12"/>
        <color indexed="60"/>
        <rFont val="Calibri"/>
        <family val="2"/>
      </rPr>
      <t xml:space="preserve">                                                                                                                                         info@dommstroy.ru
             </t>
    </r>
    <r>
      <rPr>
        <b/>
        <i/>
        <sz val="12"/>
        <color indexed="60"/>
        <rFont val="Calibri"/>
        <family val="2"/>
      </rPr>
      <t xml:space="preserve">Строительство домов, бань, беседок    </t>
    </r>
    <r>
      <rPr>
        <sz val="12"/>
        <color indexed="60"/>
        <rFont val="Calibri"/>
        <family val="2"/>
      </rPr>
      <t xml:space="preserve">                                                   http://www.dommstroy.ru</t>
    </r>
  </si>
  <si>
    <r>
      <t xml:space="preserve">Стоимость указана в российских рублях. Дробные числа указывайте через </t>
    </r>
    <r>
      <rPr>
        <b/>
        <i/>
        <sz val="8"/>
        <color indexed="8"/>
        <rFont val="Andale mono"/>
        <family val="0"/>
      </rPr>
      <t>запятую (в формате 0,00)</t>
    </r>
    <r>
      <rPr>
        <sz val="8"/>
        <color indexed="8"/>
        <rFont val="Andale mono"/>
        <family val="0"/>
      </rPr>
      <t>.</t>
    </r>
  </si>
  <si>
    <t xml:space="preserve">исключительно информационный характер и ни при каких условиях не является публичной офертой, </t>
  </si>
  <si>
    <t>определяемой положениями Статьи 437 (2) Гражданского кодекса РФ.</t>
  </si>
  <si>
    <t xml:space="preserve">Обращаем ваше внимание на то, что вся информация (включая цены) в данном калькуляторе носит 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</si>
</sst>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2"/>
      <color indexed="60"/>
      <name val="Calibri"/>
      <family val="2"/>
    </font>
    <font>
      <b/>
      <sz val="12"/>
      <color indexed="60"/>
      <name val="Calibri"/>
      <family val="2"/>
    </font>
    <font>
      <b/>
      <i/>
      <sz val="12"/>
      <color indexed="60"/>
      <name val="Calibri"/>
      <family val="2"/>
    </font>
    <font>
      <i/>
      <sz val="12"/>
      <color indexed="60"/>
      <name val="Calibri"/>
      <family val="2"/>
    </font>
    <font>
      <b/>
      <i/>
      <sz val="11"/>
      <color indexed="60"/>
      <name val="Calibri"/>
      <family val="2"/>
    </font>
    <font>
      <sz val="8"/>
      <color indexed="8"/>
      <name val="Andale mono"/>
      <family val="0"/>
    </font>
    <font>
      <b/>
      <i/>
      <sz val="8"/>
      <color indexed="8"/>
      <name val="Andale mon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Monotype Corsiva"/>
      <family val="4"/>
    </font>
    <font>
      <b/>
      <i/>
      <sz val="11"/>
      <color indexed="8"/>
      <name val="Monotype Corsiva"/>
      <family val="4"/>
    </font>
    <font>
      <i/>
      <sz val="12"/>
      <color indexed="8"/>
      <name val="Monotype Corsiva"/>
      <family val="4"/>
    </font>
    <font>
      <b/>
      <i/>
      <sz val="12"/>
      <color indexed="8"/>
      <name val="Monotype Corsiva"/>
      <family val="4"/>
    </font>
    <font>
      <b/>
      <i/>
      <sz val="14"/>
      <color indexed="8"/>
      <name val="Monotype Corsiva"/>
      <family val="4"/>
    </font>
    <font>
      <i/>
      <sz val="14"/>
      <color indexed="8"/>
      <name val="Monotype Corsiva"/>
      <family val="4"/>
    </font>
    <font>
      <i/>
      <sz val="24"/>
      <color indexed="8"/>
      <name val="Monotype Corsiva"/>
      <family val="4"/>
    </font>
    <font>
      <b/>
      <i/>
      <sz val="8"/>
      <color indexed="60"/>
      <name val="Andale mon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Monotype Corsiva"/>
      <family val="4"/>
    </font>
    <font>
      <b/>
      <i/>
      <sz val="11"/>
      <color theme="1"/>
      <name val="Monotype Corsiva"/>
      <family val="4"/>
    </font>
    <font>
      <i/>
      <sz val="12"/>
      <color theme="1"/>
      <name val="Monotype Corsiva"/>
      <family val="4"/>
    </font>
    <font>
      <b/>
      <i/>
      <sz val="12"/>
      <color theme="1"/>
      <name val="Monotype Corsiva"/>
      <family val="4"/>
    </font>
    <font>
      <b/>
      <i/>
      <sz val="14"/>
      <color theme="1"/>
      <name val="Monotype Corsiva"/>
      <family val="4"/>
    </font>
    <font>
      <i/>
      <sz val="14"/>
      <color theme="1"/>
      <name val="Monotype Corsiva"/>
      <family val="4"/>
    </font>
    <font>
      <i/>
      <sz val="24"/>
      <color theme="1"/>
      <name val="Monotype Corsiva"/>
      <family val="4"/>
    </font>
    <font>
      <sz val="12"/>
      <color theme="5" tint="-0.24997000396251678"/>
      <name val="Calibri"/>
      <family val="2"/>
    </font>
    <font>
      <sz val="11"/>
      <color theme="5" tint="-0.24997000396251678"/>
      <name val="Calibri"/>
      <family val="2"/>
    </font>
    <font>
      <sz val="8"/>
      <color theme="1"/>
      <name val="Andale mono"/>
      <family val="0"/>
    </font>
    <font>
      <b/>
      <i/>
      <sz val="8"/>
      <color theme="5" tint="-0.24997000396251678"/>
      <name val="Andale mono"/>
      <family val="0"/>
    </font>
    <font>
      <b/>
      <sz val="11"/>
      <color theme="5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>
        <color theme="5" tint="-0.4999699890613556"/>
      </left>
      <right style="dotted">
        <color theme="5" tint="-0.4999699890613556"/>
      </right>
      <top style="dotted">
        <color theme="5" tint="-0.4999699890613556"/>
      </top>
      <bottom style="dotted">
        <color theme="5" tint="-0.4999699890613556"/>
      </bottom>
    </border>
    <border>
      <left style="thick">
        <color theme="5" tint="-0.4999699890613556"/>
      </left>
      <right style="thick">
        <color theme="5" tint="-0.4999699890613556"/>
      </right>
      <top style="thick">
        <color theme="5" tint="-0.4999699890613556"/>
      </top>
      <bottom style="thick">
        <color theme="5" tint="-0.4999699890613556"/>
      </bottom>
    </border>
    <border>
      <left>
        <color indexed="63"/>
      </left>
      <right>
        <color indexed="63"/>
      </right>
      <top>
        <color indexed="63"/>
      </top>
      <bottom style="dotted">
        <color theme="5" tint="-0.4999699890613556"/>
      </bottom>
    </border>
    <border>
      <left>
        <color indexed="63"/>
      </left>
      <right>
        <color indexed="63"/>
      </right>
      <top style="medium">
        <color theme="5" tint="-0.4999699890613556"/>
      </top>
      <bottom>
        <color indexed="63"/>
      </bottom>
    </border>
    <border>
      <left>
        <color indexed="63"/>
      </left>
      <right style="medium">
        <color theme="5" tint="-0.4999699890613556"/>
      </right>
      <top style="medium">
        <color theme="5" tint="-0.4999699890613556"/>
      </top>
      <bottom>
        <color indexed="63"/>
      </bottom>
    </border>
    <border>
      <left style="medium">
        <color theme="5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4999699890613556"/>
      </right>
      <top>
        <color indexed="63"/>
      </top>
      <bottom>
        <color indexed="63"/>
      </bottom>
    </border>
    <border>
      <left style="medium">
        <color theme="5" tint="-0.4999699890613556"/>
      </left>
      <right>
        <color indexed="63"/>
      </right>
      <top>
        <color indexed="63"/>
      </top>
      <bottom style="medium">
        <color theme="5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4999699890613556"/>
      </bottom>
    </border>
    <border>
      <left>
        <color indexed="63"/>
      </left>
      <right style="medium">
        <color theme="5" tint="-0.4999699890613556"/>
      </right>
      <top>
        <color indexed="63"/>
      </top>
      <bottom style="medium">
        <color theme="5" tint="-0.4999699890613556"/>
      </bottom>
    </border>
    <border>
      <left>
        <color indexed="63"/>
      </left>
      <right style="mediumDashed">
        <color theme="5" tint="-0.4999699890613556"/>
      </right>
      <top style="medium">
        <color theme="5" tint="-0.4999699890613556"/>
      </top>
      <bottom>
        <color indexed="63"/>
      </bottom>
    </border>
    <border>
      <left>
        <color indexed="63"/>
      </left>
      <right style="mediumDashed">
        <color theme="5" tint="-0.4999699890613556"/>
      </right>
      <top>
        <color indexed="63"/>
      </top>
      <bottom>
        <color indexed="63"/>
      </bottom>
    </border>
    <border>
      <left>
        <color indexed="63"/>
      </left>
      <right style="mediumDashed">
        <color theme="5" tint="-0.4999699890613556"/>
      </right>
      <top>
        <color indexed="63"/>
      </top>
      <bottom style="medium">
        <color theme="5" tint="-0.4999699890613556"/>
      </bottom>
    </border>
    <border>
      <left style="mediumDashed">
        <color theme="5" tint="-0.4999699890613556"/>
      </left>
      <right>
        <color indexed="63"/>
      </right>
      <top>
        <color indexed="63"/>
      </top>
      <bottom>
        <color indexed="63"/>
      </bottom>
    </border>
    <border>
      <left style="mediumDashed">
        <color theme="5" tint="-0.4999699890613556"/>
      </left>
      <right>
        <color indexed="63"/>
      </right>
      <top>
        <color indexed="63"/>
      </top>
      <bottom style="medium">
        <color theme="5" tint="-0.4999699890613556"/>
      </bottom>
    </border>
    <border>
      <left>
        <color indexed="63"/>
      </left>
      <right style="dotted">
        <color theme="5" tint="-0.4999699890613556"/>
      </right>
      <top>
        <color indexed="63"/>
      </top>
      <bottom>
        <color indexed="63"/>
      </bottom>
    </border>
    <border>
      <left style="mediumDashed">
        <color theme="5" tint="-0.4999699890613556"/>
      </left>
      <right style="dotted">
        <color theme="5" tint="-0.4999699890613556"/>
      </right>
      <top>
        <color indexed="63"/>
      </top>
      <bottom>
        <color indexed="63"/>
      </bottom>
    </border>
    <border>
      <left style="dotted">
        <color theme="5" tint="-0.4999699890613556"/>
      </left>
      <right style="dotted">
        <color theme="5" tint="-0.4999699890613556"/>
      </right>
      <top>
        <color indexed="63"/>
      </top>
      <bottom style="dotted">
        <color theme="5" tint="-0.4999699890613556"/>
      </bottom>
    </border>
    <border>
      <left>
        <color indexed="63"/>
      </left>
      <right>
        <color indexed="63"/>
      </right>
      <top style="medium">
        <color theme="5" tint="-0.4999699890613556"/>
      </top>
      <bottom style="dotted">
        <color theme="5" tint="-0.4999699890613556"/>
      </bottom>
    </border>
    <border>
      <left style="dotted">
        <color theme="5" tint="-0.4999699890613556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4999699890613556"/>
      </left>
      <right>
        <color indexed="63"/>
      </right>
      <top style="medium">
        <color theme="5" tint="-0.4999699890613556"/>
      </top>
      <bottom>
        <color indexed="63"/>
      </bottom>
    </border>
    <border>
      <left style="mediumDashed">
        <color theme="5" tint="-0.4999699890613556"/>
      </left>
      <right>
        <color indexed="63"/>
      </right>
      <top style="medium">
        <color theme="5" tint="-0.4999699890613556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10" xfId="0" applyFont="1" applyBorder="1" applyAlignment="1">
      <alignment/>
    </xf>
    <xf numFmtId="0" fontId="51" fillId="0" borderId="0" xfId="0" applyFont="1" applyBorder="1" applyAlignment="1">
      <alignment/>
    </xf>
    <xf numFmtId="0" fontId="50" fillId="0" borderId="11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10" xfId="0" applyFont="1" applyBorder="1" applyAlignment="1">
      <alignment/>
    </xf>
    <xf numFmtId="0" fontId="53" fillId="0" borderId="0" xfId="0" applyFont="1" applyBorder="1" applyAlignment="1">
      <alignment/>
    </xf>
    <xf numFmtId="0" fontId="52" fillId="0" borderId="11" xfId="0" applyFont="1" applyBorder="1" applyAlignment="1">
      <alignment/>
    </xf>
    <xf numFmtId="0" fontId="54" fillId="0" borderId="0" xfId="0" applyFont="1" applyBorder="1" applyAlignment="1">
      <alignment/>
    </xf>
    <xf numFmtId="0" fontId="0" fillId="0" borderId="12" xfId="0" applyBorder="1" applyAlignment="1">
      <alignment/>
    </xf>
    <xf numFmtId="0" fontId="50" fillId="0" borderId="13" xfId="0" applyFont="1" applyBorder="1" applyAlignment="1">
      <alignment/>
    </xf>
    <xf numFmtId="0" fontId="54" fillId="0" borderId="13" xfId="0" applyFont="1" applyBorder="1" applyAlignment="1">
      <alignment/>
    </xf>
    <xf numFmtId="0" fontId="0" fillId="0" borderId="14" xfId="0" applyBorder="1" applyAlignment="1">
      <alignment/>
    </xf>
    <xf numFmtId="0" fontId="55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5" fillId="0" borderId="0" xfId="0" applyFont="1" applyBorder="1" applyAlignment="1">
      <alignment/>
    </xf>
    <xf numFmtId="0" fontId="54" fillId="0" borderId="14" xfId="0" applyFont="1" applyBorder="1" applyAlignment="1">
      <alignment horizontal="center"/>
    </xf>
    <xf numFmtId="0" fontId="52" fillId="0" borderId="16" xfId="0" applyFont="1" applyBorder="1" applyAlignment="1">
      <alignment/>
    </xf>
    <xf numFmtId="0" fontId="56" fillId="0" borderId="0" xfId="0" applyFont="1" applyBorder="1" applyAlignment="1">
      <alignment/>
    </xf>
    <xf numFmtId="0" fontId="54" fillId="0" borderId="20" xfId="0" applyFont="1" applyBorder="1" applyAlignment="1">
      <alignment horizontal="center"/>
    </xf>
    <xf numFmtId="0" fontId="50" fillId="0" borderId="21" xfId="0" applyFont="1" applyBorder="1" applyAlignment="1">
      <alignment/>
    </xf>
    <xf numFmtId="0" fontId="51" fillId="0" borderId="21" xfId="0" applyFont="1" applyBorder="1" applyAlignment="1">
      <alignment/>
    </xf>
    <xf numFmtId="0" fontId="0" fillId="0" borderId="22" xfId="0" applyBorder="1" applyAlignment="1">
      <alignment/>
    </xf>
    <xf numFmtId="0" fontId="52" fillId="0" borderId="21" xfId="0" applyFont="1" applyBorder="1" applyAlignment="1">
      <alignment/>
    </xf>
    <xf numFmtId="0" fontId="53" fillId="0" borderId="21" xfId="0" applyFont="1" applyBorder="1" applyAlignment="1">
      <alignment/>
    </xf>
    <xf numFmtId="0" fontId="0" fillId="0" borderId="15" xfId="0" applyBorder="1" applyAlignment="1">
      <alignment/>
    </xf>
    <xf numFmtId="0" fontId="52" fillId="0" borderId="23" xfId="0" applyFont="1" applyBorder="1" applyAlignment="1">
      <alignment/>
    </xf>
    <xf numFmtId="0" fontId="55" fillId="0" borderId="23" xfId="0" applyFont="1" applyBorder="1" applyAlignment="1">
      <alignment/>
    </xf>
    <xf numFmtId="0" fontId="0" fillId="0" borderId="24" xfId="0" applyBorder="1" applyAlignment="1">
      <alignment/>
    </xf>
    <xf numFmtId="0" fontId="55" fillId="0" borderId="25" xfId="0" applyFont="1" applyBorder="1" applyAlignment="1">
      <alignment/>
    </xf>
    <xf numFmtId="0" fontId="56" fillId="0" borderId="0" xfId="0" applyFont="1" applyAlignment="1">
      <alignment/>
    </xf>
    <xf numFmtId="0" fontId="55" fillId="0" borderId="26" xfId="0" applyFont="1" applyBorder="1" applyAlignment="1">
      <alignment/>
    </xf>
    <xf numFmtId="0" fontId="57" fillId="0" borderId="0" xfId="0" applyFont="1" applyAlignment="1">
      <alignment horizontal="right" wrapText="1"/>
    </xf>
    <xf numFmtId="0" fontId="0" fillId="0" borderId="25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54" fillId="0" borderId="21" xfId="0" applyFont="1" applyBorder="1" applyAlignment="1">
      <alignment horizontal="center"/>
    </xf>
    <xf numFmtId="0" fontId="58" fillId="0" borderId="0" xfId="0" applyFont="1" applyAlignment="1">
      <alignment horizontal="right"/>
    </xf>
    <xf numFmtId="0" fontId="58" fillId="0" borderId="0" xfId="0" applyFont="1" applyAlignment="1">
      <alignment horizontal="right" wrapText="1"/>
    </xf>
    <xf numFmtId="0" fontId="57" fillId="0" borderId="0" xfId="0" applyFont="1" applyAlignment="1">
      <alignment wrapText="1"/>
    </xf>
    <xf numFmtId="0" fontId="55" fillId="0" borderId="23" xfId="0" applyFont="1" applyBorder="1" applyAlignment="1">
      <alignment/>
    </xf>
    <xf numFmtId="0" fontId="55" fillId="0" borderId="0" xfId="0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 horizontal="right"/>
    </xf>
    <xf numFmtId="0" fontId="56" fillId="0" borderId="0" xfId="0" applyFont="1" applyAlignment="1">
      <alignment horizontal="center"/>
    </xf>
    <xf numFmtId="0" fontId="54" fillId="0" borderId="30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4" fillId="0" borderId="0" xfId="0" applyFont="1" applyAlignment="1">
      <alignment horizontal="right" wrapText="1"/>
    </xf>
    <xf numFmtId="0" fontId="57" fillId="0" borderId="0" xfId="0" applyFont="1" applyAlignment="1">
      <alignment horizontal="right" wrapText="1"/>
    </xf>
    <xf numFmtId="0" fontId="58" fillId="0" borderId="0" xfId="0" applyFont="1" applyAlignment="1">
      <alignment horizontal="right" wrapText="1"/>
    </xf>
    <xf numFmtId="0" fontId="58" fillId="0" borderId="0" xfId="0" applyFont="1" applyAlignment="1">
      <alignment horizontal="right"/>
    </xf>
    <xf numFmtId="0" fontId="56" fillId="0" borderId="18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4" fillId="0" borderId="3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66675</xdr:rowOff>
    </xdr:from>
    <xdr:to>
      <xdr:col>0</xdr:col>
      <xdr:colOff>1209675</xdr:colOff>
      <xdr:row>0</xdr:row>
      <xdr:rowOff>1352550</xdr:rowOff>
    </xdr:to>
    <xdr:pic>
      <xdr:nvPicPr>
        <xdr:cNvPr id="1" name="Рисунок 1" descr="logo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"/>
          <a:ext cx="9715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28575</xdr:rowOff>
    </xdr:from>
    <xdr:to>
      <xdr:col>0</xdr:col>
      <xdr:colOff>1209675</xdr:colOff>
      <xdr:row>0</xdr:row>
      <xdr:rowOff>1314450</xdr:rowOff>
    </xdr:to>
    <xdr:pic>
      <xdr:nvPicPr>
        <xdr:cNvPr id="1" name="Рисунок 2" descr="logo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8575"/>
          <a:ext cx="9715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47625</xdr:rowOff>
    </xdr:from>
    <xdr:to>
      <xdr:col>0</xdr:col>
      <xdr:colOff>1152525</xdr:colOff>
      <xdr:row>0</xdr:row>
      <xdr:rowOff>1333500</xdr:rowOff>
    </xdr:to>
    <xdr:pic>
      <xdr:nvPicPr>
        <xdr:cNvPr id="1" name="Рисунок 1" descr="logo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"/>
          <a:ext cx="9715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38100</xdr:rowOff>
    </xdr:from>
    <xdr:to>
      <xdr:col>0</xdr:col>
      <xdr:colOff>1133475</xdr:colOff>
      <xdr:row>0</xdr:row>
      <xdr:rowOff>1323975</xdr:rowOff>
    </xdr:to>
    <xdr:pic>
      <xdr:nvPicPr>
        <xdr:cNvPr id="1" name="Рисунок 1" descr="logo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8100"/>
          <a:ext cx="9715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19.8515625" style="0" customWidth="1"/>
    <col min="2" max="2" width="12.00390625" style="0" customWidth="1"/>
    <col min="3" max="4" width="3.28125" style="0" customWidth="1"/>
    <col min="5" max="5" width="17.140625" style="0" bestFit="1" customWidth="1"/>
    <col min="6" max="6" width="12.00390625" style="0" customWidth="1"/>
    <col min="7" max="8" width="3.00390625" style="0" customWidth="1"/>
    <col min="9" max="9" width="19.28125" style="0" bestFit="1" customWidth="1"/>
    <col min="11" max="11" width="4.28125" style="0" customWidth="1"/>
  </cols>
  <sheetData>
    <row r="1" spans="1:15" ht="114.75" customHeight="1">
      <c r="A1" s="56" t="s">
        <v>40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47"/>
      <c r="O1" s="47"/>
    </row>
    <row r="2" spans="1:15" ht="15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5.7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0" ht="32.25" thickBot="1">
      <c r="A4" s="53" t="s">
        <v>0</v>
      </c>
      <c r="B4" s="53"/>
      <c r="C4" s="53"/>
      <c r="D4" s="53"/>
      <c r="E4" s="53"/>
      <c r="F4" s="53"/>
      <c r="G4" s="53"/>
      <c r="H4" s="53"/>
      <c r="I4" s="53"/>
      <c r="J4" s="53"/>
    </row>
    <row r="5" spans="1:11" ht="18.75">
      <c r="A5" s="54" t="s">
        <v>1</v>
      </c>
      <c r="B5" s="55"/>
      <c r="C5" s="26"/>
      <c r="D5" s="14"/>
      <c r="E5" s="55" t="s">
        <v>5</v>
      </c>
      <c r="F5" s="55"/>
      <c r="G5" s="26"/>
      <c r="H5" s="15"/>
      <c r="I5" s="55" t="s">
        <v>6</v>
      </c>
      <c r="J5" s="55"/>
      <c r="K5" s="16"/>
    </row>
    <row r="6" spans="1:11" ht="18.75">
      <c r="A6" s="17"/>
      <c r="B6" s="4"/>
      <c r="C6" s="27"/>
      <c r="D6" s="4"/>
      <c r="E6" s="8"/>
      <c r="F6" s="8"/>
      <c r="G6" s="30"/>
      <c r="H6" s="8"/>
      <c r="I6" s="8"/>
      <c r="J6" s="8"/>
      <c r="K6" s="18"/>
    </row>
    <row r="7" spans="1:11" ht="18.75" hidden="1">
      <c r="A7" s="17"/>
      <c r="B7" s="4">
        <v>2</v>
      </c>
      <c r="C7" s="27"/>
      <c r="D7" s="4"/>
      <c r="E7" s="8"/>
      <c r="F7" s="8"/>
      <c r="G7" s="30"/>
      <c r="H7" s="8"/>
      <c r="I7" s="8"/>
      <c r="J7" s="8"/>
      <c r="K7" s="18"/>
    </row>
    <row r="8" spans="1:11" ht="18.75" hidden="1">
      <c r="A8" s="17"/>
      <c r="B8" s="4">
        <v>3</v>
      </c>
      <c r="C8" s="27"/>
      <c r="D8" s="4"/>
      <c r="E8" s="8"/>
      <c r="F8" s="8"/>
      <c r="G8" s="30"/>
      <c r="H8" s="8"/>
      <c r="I8" s="8"/>
      <c r="J8" s="8"/>
      <c r="K8" s="18"/>
    </row>
    <row r="9" spans="1:11" ht="18.75" hidden="1">
      <c r="A9" s="17"/>
      <c r="B9" s="4">
        <v>4</v>
      </c>
      <c r="C9" s="27"/>
      <c r="D9" s="4"/>
      <c r="E9" s="8"/>
      <c r="F9" s="8"/>
      <c r="G9" s="30"/>
      <c r="H9" s="8"/>
      <c r="I9" s="8"/>
      <c r="J9" s="8"/>
      <c r="K9" s="18"/>
    </row>
    <row r="10" spans="1:11" ht="18.75" hidden="1">
      <c r="A10" s="17"/>
      <c r="B10" s="4">
        <v>5</v>
      </c>
      <c r="C10" s="27"/>
      <c r="D10" s="4"/>
      <c r="E10" s="8"/>
      <c r="F10" s="8"/>
      <c r="G10" s="30"/>
      <c r="H10" s="8"/>
      <c r="I10" s="8"/>
      <c r="J10" s="8"/>
      <c r="K10" s="18"/>
    </row>
    <row r="11" spans="1:11" ht="18.75">
      <c r="A11" s="17" t="s">
        <v>36</v>
      </c>
      <c r="B11" s="5"/>
      <c r="C11" s="27"/>
      <c r="D11" s="4"/>
      <c r="E11" s="8" t="s">
        <v>2</v>
      </c>
      <c r="F11" s="9"/>
      <c r="G11" s="30"/>
      <c r="H11" s="8"/>
      <c r="I11" s="8" t="s">
        <v>7</v>
      </c>
      <c r="J11" s="9"/>
      <c r="K11" s="18"/>
    </row>
    <row r="12" spans="1:11" ht="18.75">
      <c r="A12" s="17"/>
      <c r="B12" s="4"/>
      <c r="C12" s="27"/>
      <c r="D12" s="4"/>
      <c r="E12" s="8"/>
      <c r="F12" s="8"/>
      <c r="G12" s="30"/>
      <c r="H12" s="8"/>
      <c r="I12" s="8"/>
      <c r="J12" s="8"/>
      <c r="K12" s="18"/>
    </row>
    <row r="13" spans="1:11" ht="18.75" hidden="1">
      <c r="A13" s="17"/>
      <c r="B13" s="4"/>
      <c r="C13" s="27"/>
      <c r="D13" s="4"/>
      <c r="E13" s="8"/>
      <c r="F13" s="8"/>
      <c r="G13" s="30"/>
      <c r="H13" s="8"/>
      <c r="I13" s="8"/>
      <c r="J13" s="8">
        <v>0.2</v>
      </c>
      <c r="K13" s="18"/>
    </row>
    <row r="14" spans="1:11" ht="18.75" hidden="1">
      <c r="A14" s="17"/>
      <c r="B14" s="4"/>
      <c r="C14" s="27"/>
      <c r="D14" s="4"/>
      <c r="E14" s="8"/>
      <c r="F14" s="8"/>
      <c r="G14" s="30"/>
      <c r="H14" s="8"/>
      <c r="I14" s="8"/>
      <c r="J14" s="8">
        <v>0.3</v>
      </c>
      <c r="K14" s="18"/>
    </row>
    <row r="15" spans="1:11" ht="18.75" hidden="1">
      <c r="A15" s="17"/>
      <c r="B15" s="4"/>
      <c r="C15" s="27"/>
      <c r="D15" s="4"/>
      <c r="E15" s="8"/>
      <c r="F15" s="8"/>
      <c r="G15" s="30"/>
      <c r="H15" s="8"/>
      <c r="I15" s="8"/>
      <c r="J15" s="8">
        <v>0.4</v>
      </c>
      <c r="K15" s="18"/>
    </row>
    <row r="16" spans="1:11" ht="18.75" hidden="1">
      <c r="A16" s="17"/>
      <c r="B16" s="4"/>
      <c r="C16" s="27"/>
      <c r="D16" s="4"/>
      <c r="E16" s="8"/>
      <c r="F16" s="8"/>
      <c r="G16" s="30"/>
      <c r="H16" s="8"/>
      <c r="I16" s="8"/>
      <c r="J16" s="8">
        <v>0.5</v>
      </c>
      <c r="K16" s="18"/>
    </row>
    <row r="17" spans="1:11" ht="18.75">
      <c r="A17" s="17" t="s">
        <v>3</v>
      </c>
      <c r="B17" s="5"/>
      <c r="C17" s="27"/>
      <c r="D17" s="4"/>
      <c r="E17" s="8" t="s">
        <v>37</v>
      </c>
      <c r="F17" s="9"/>
      <c r="G17" s="30"/>
      <c r="H17" s="8"/>
      <c r="I17" s="8" t="s">
        <v>39</v>
      </c>
      <c r="J17" s="9"/>
      <c r="K17" s="18"/>
    </row>
    <row r="18" spans="1:11" ht="18.75">
      <c r="A18" s="17"/>
      <c r="B18" s="4"/>
      <c r="C18" s="27"/>
      <c r="D18" s="4"/>
      <c r="E18" s="8"/>
      <c r="F18" s="8"/>
      <c r="G18" s="30"/>
      <c r="H18" s="8"/>
      <c r="I18" s="8"/>
      <c r="J18" s="8"/>
      <c r="K18" s="18"/>
    </row>
    <row r="19" spans="1:11" ht="18.75" hidden="1">
      <c r="A19" s="17"/>
      <c r="B19" s="4"/>
      <c r="C19" s="27"/>
      <c r="D19" s="4"/>
      <c r="E19" s="8"/>
      <c r="F19" s="8">
        <v>0.3</v>
      </c>
      <c r="G19" s="30"/>
      <c r="H19" s="8"/>
      <c r="I19" s="8"/>
      <c r="J19" s="8"/>
      <c r="K19" s="18"/>
    </row>
    <row r="20" spans="1:11" ht="18.75" hidden="1">
      <c r="A20" s="17"/>
      <c r="B20" s="4"/>
      <c r="C20" s="27"/>
      <c r="D20" s="4"/>
      <c r="E20" s="8"/>
      <c r="F20" s="8">
        <v>0.4</v>
      </c>
      <c r="G20" s="30"/>
      <c r="H20" s="8"/>
      <c r="I20" s="8"/>
      <c r="J20" s="8"/>
      <c r="K20" s="18"/>
    </row>
    <row r="21" spans="1:11" ht="18.75" hidden="1">
      <c r="A21" s="17"/>
      <c r="B21" s="4"/>
      <c r="C21" s="27"/>
      <c r="D21" s="4"/>
      <c r="E21" s="8"/>
      <c r="F21" s="8">
        <v>0.5</v>
      </c>
      <c r="G21" s="30"/>
      <c r="H21" s="8"/>
      <c r="I21" s="8"/>
      <c r="J21" s="8"/>
      <c r="K21" s="18"/>
    </row>
    <row r="22" spans="1:11" ht="18.75" hidden="1">
      <c r="A22" s="17"/>
      <c r="B22" s="4"/>
      <c r="C22" s="27"/>
      <c r="D22" s="4"/>
      <c r="E22" s="8"/>
      <c r="F22" s="8">
        <v>0.6</v>
      </c>
      <c r="G22" s="30"/>
      <c r="H22" s="8"/>
      <c r="I22" s="8"/>
      <c r="J22" s="8"/>
      <c r="K22" s="18"/>
    </row>
    <row r="23" spans="1:11" ht="18.75" hidden="1">
      <c r="A23" s="17"/>
      <c r="B23" s="4"/>
      <c r="C23" s="27"/>
      <c r="D23" s="4"/>
      <c r="E23" s="8"/>
      <c r="F23" s="8">
        <v>0.7</v>
      </c>
      <c r="G23" s="30"/>
      <c r="H23" s="8"/>
      <c r="I23" s="8"/>
      <c r="J23" s="8"/>
      <c r="K23" s="18"/>
    </row>
    <row r="24" spans="1:11" ht="18.75" hidden="1">
      <c r="A24" s="17"/>
      <c r="B24" s="4"/>
      <c r="C24" s="27"/>
      <c r="D24" s="4"/>
      <c r="E24" s="8"/>
      <c r="F24" s="8">
        <v>0.8</v>
      </c>
      <c r="G24" s="30"/>
      <c r="H24" s="8"/>
      <c r="I24" s="8"/>
      <c r="J24" s="8"/>
      <c r="K24" s="18"/>
    </row>
    <row r="25" spans="1:11" ht="18.75">
      <c r="A25" s="17"/>
      <c r="B25" s="4"/>
      <c r="C25" s="27"/>
      <c r="D25" s="4"/>
      <c r="E25" s="8" t="s">
        <v>38</v>
      </c>
      <c r="F25" s="9"/>
      <c r="G25" s="30"/>
      <c r="H25" s="8"/>
      <c r="I25" s="8"/>
      <c r="J25" s="8"/>
      <c r="K25" s="18"/>
    </row>
    <row r="26" spans="1:11" ht="19.5" thickBot="1">
      <c r="A26" s="17"/>
      <c r="B26" s="4"/>
      <c r="C26" s="27"/>
      <c r="D26" s="4"/>
      <c r="E26" s="8"/>
      <c r="F26" s="8"/>
      <c r="G26" s="30"/>
      <c r="H26" s="8"/>
      <c r="I26" s="8"/>
      <c r="J26" s="8"/>
      <c r="K26" s="18"/>
    </row>
    <row r="27" spans="1:11" ht="20.25" thickBot="1" thickTop="1">
      <c r="A27" s="17" t="s">
        <v>4</v>
      </c>
      <c r="B27" s="7">
        <f>4500*B11*B17</f>
        <v>0</v>
      </c>
      <c r="C27" s="27"/>
      <c r="D27" s="4"/>
      <c r="E27" s="8" t="s">
        <v>4</v>
      </c>
      <c r="F27" s="11">
        <f>10000*F11*F17*F25</f>
        <v>0</v>
      </c>
      <c r="G27" s="30"/>
      <c r="H27" s="8"/>
      <c r="I27" s="8" t="s">
        <v>4</v>
      </c>
      <c r="J27" s="11">
        <f>13200*J11*J17</f>
        <v>0</v>
      </c>
      <c r="K27" s="18"/>
    </row>
    <row r="28" spans="1:11" ht="16.5" thickBot="1" thickTop="1">
      <c r="A28" s="19"/>
      <c r="B28" s="20"/>
      <c r="C28" s="29"/>
      <c r="D28" s="20"/>
      <c r="E28" s="20"/>
      <c r="F28" s="20"/>
      <c r="G28" s="29"/>
      <c r="H28" s="20"/>
      <c r="I28" s="20"/>
      <c r="J28" s="20"/>
      <c r="K28" s="21"/>
    </row>
    <row r="29" spans="1:11" ht="15">
      <c r="A29" s="50" t="s">
        <v>41</v>
      </c>
      <c r="K29" s="42"/>
    </row>
    <row r="30" spans="1:11" ht="15">
      <c r="A30" s="50" t="s">
        <v>29</v>
      </c>
      <c r="J30" s="40"/>
      <c r="K30" s="41"/>
    </row>
    <row r="31" spans="1:11" ht="15">
      <c r="A31" s="50" t="s">
        <v>32</v>
      </c>
      <c r="H31" s="2"/>
      <c r="J31" s="1"/>
      <c r="K31" s="1"/>
    </row>
    <row r="32" ht="15">
      <c r="A32" s="50" t="s">
        <v>30</v>
      </c>
    </row>
    <row r="33" ht="15">
      <c r="A33" s="50" t="s">
        <v>31</v>
      </c>
    </row>
    <row r="34" ht="15">
      <c r="A34" s="51" t="s">
        <v>44</v>
      </c>
    </row>
    <row r="35" ht="15">
      <c r="A35" s="51" t="s">
        <v>42</v>
      </c>
    </row>
    <row r="36" spans="1:13" ht="15">
      <c r="A36" s="51" t="s">
        <v>43</v>
      </c>
      <c r="K36" s="52" t="s">
        <v>28</v>
      </c>
      <c r="L36" s="52"/>
      <c r="M36" s="52"/>
    </row>
  </sheetData>
  <sheetProtection/>
  <mergeCells count="6">
    <mergeCell ref="K36:M36"/>
    <mergeCell ref="A4:J4"/>
    <mergeCell ref="A5:B5"/>
    <mergeCell ref="E5:F5"/>
    <mergeCell ref="I5:J5"/>
    <mergeCell ref="A1:M1"/>
  </mergeCells>
  <dataValidations count="3">
    <dataValidation type="list" allowBlank="1" showInputMessage="1" showErrorMessage="1" sqref="B11">
      <formula1>блоки</formula1>
    </dataValidation>
    <dataValidation type="list" allowBlank="1" showInputMessage="1" showErrorMessage="1" sqref="F25">
      <formula1>ширина</formula1>
    </dataValidation>
    <dataValidation type="list" allowBlank="1" showInputMessage="1" showErrorMessage="1" sqref="J17">
      <formula1>толщинаплиты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86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21.8515625" style="0" bestFit="1" customWidth="1"/>
    <col min="2" max="2" width="12.00390625" style="0" customWidth="1"/>
    <col min="3" max="4" width="2.57421875" style="0" customWidth="1"/>
    <col min="5" max="5" width="21.8515625" style="0" bestFit="1" customWidth="1"/>
    <col min="6" max="6" width="12.00390625" style="0" customWidth="1"/>
    <col min="7" max="8" width="2.7109375" style="0" customWidth="1"/>
    <col min="9" max="9" width="21.8515625" style="0" bestFit="1" customWidth="1"/>
    <col min="11" max="11" width="4.57421875" style="0" customWidth="1"/>
    <col min="12" max="12" width="21.8515625" style="0" bestFit="1" customWidth="1"/>
    <col min="15" max="15" width="21.8515625" style="0" bestFit="1" customWidth="1"/>
  </cols>
  <sheetData>
    <row r="1" spans="1:11" ht="108" customHeight="1">
      <c r="A1" s="58" t="s">
        <v>35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3" spans="1:11" ht="32.25" thickBot="1">
      <c r="A3" s="60" t="s">
        <v>8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34" ht="18.75">
      <c r="A4" s="63" t="s">
        <v>9</v>
      </c>
      <c r="B4" s="62"/>
      <c r="C4" s="44"/>
      <c r="D4" s="4"/>
      <c r="E4" s="62" t="s">
        <v>12</v>
      </c>
      <c r="F4" s="62"/>
      <c r="G4" s="44"/>
      <c r="H4" s="12"/>
      <c r="I4" s="62" t="s">
        <v>13</v>
      </c>
      <c r="J4" s="62"/>
      <c r="K4" s="4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8.75">
      <c r="A5" s="17"/>
      <c r="B5" s="4"/>
      <c r="C5" s="27"/>
      <c r="D5" s="4"/>
      <c r="E5" s="8"/>
      <c r="F5" s="8"/>
      <c r="G5" s="30"/>
      <c r="H5" s="8"/>
      <c r="I5" s="8"/>
      <c r="J5" s="8"/>
      <c r="K5" s="3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8.75">
      <c r="A6" s="17" t="s">
        <v>10</v>
      </c>
      <c r="B6" s="5"/>
      <c r="C6" s="27"/>
      <c r="D6" s="4"/>
      <c r="E6" s="22" t="s">
        <v>10</v>
      </c>
      <c r="F6" s="5"/>
      <c r="G6" s="27"/>
      <c r="H6" s="8"/>
      <c r="I6" s="22" t="s">
        <v>10</v>
      </c>
      <c r="J6" s="5"/>
      <c r="K6" s="2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8.75">
      <c r="A7" s="17"/>
      <c r="B7" s="4"/>
      <c r="C7" s="27"/>
      <c r="D7" s="4"/>
      <c r="E7" s="22"/>
      <c r="F7" s="4"/>
      <c r="G7" s="27"/>
      <c r="H7" s="8"/>
      <c r="I7" s="22"/>
      <c r="J7" s="4"/>
      <c r="K7" s="2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8.75">
      <c r="A8" s="17" t="s">
        <v>11</v>
      </c>
      <c r="B8" s="5"/>
      <c r="C8" s="27"/>
      <c r="D8" s="4"/>
      <c r="E8" s="22" t="s">
        <v>11</v>
      </c>
      <c r="F8" s="5"/>
      <c r="G8" s="27"/>
      <c r="H8" s="8"/>
      <c r="I8" s="22" t="s">
        <v>11</v>
      </c>
      <c r="J8" s="5"/>
      <c r="K8" s="28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9.5" thickBot="1">
      <c r="A9" s="17"/>
      <c r="B9" s="4"/>
      <c r="C9" s="27"/>
      <c r="D9" s="4"/>
      <c r="E9" s="8"/>
      <c r="F9" s="8"/>
      <c r="G9" s="30"/>
      <c r="H9" s="8"/>
      <c r="I9" s="8"/>
      <c r="J9" s="8"/>
      <c r="K9" s="3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20.25" thickBot="1" thickTop="1">
      <c r="A10" s="17" t="s">
        <v>4</v>
      </c>
      <c r="B10" s="7">
        <f>1800*B6*B8</f>
        <v>0</v>
      </c>
      <c r="C10" s="27"/>
      <c r="D10" s="4"/>
      <c r="E10" s="8" t="s">
        <v>4</v>
      </c>
      <c r="F10" s="11">
        <f>2000*F6*F8</f>
        <v>0</v>
      </c>
      <c r="G10" s="30"/>
      <c r="H10" s="8"/>
      <c r="I10" s="8" t="s">
        <v>4</v>
      </c>
      <c r="J10" s="11">
        <f>2400*J6*J8</f>
        <v>0</v>
      </c>
      <c r="K10" s="30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6.5" thickBot="1" thickTop="1">
      <c r="A11" s="19"/>
      <c r="B11" s="20"/>
      <c r="C11" s="29"/>
      <c r="D11" s="20"/>
      <c r="E11" s="20"/>
      <c r="F11" s="20"/>
      <c r="G11" s="29"/>
      <c r="H11" s="20"/>
      <c r="I11" s="20"/>
      <c r="J11" s="20"/>
      <c r="K11" s="29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2:34" ht="15"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32.25" thickBot="1">
      <c r="A13" s="61" t="s">
        <v>8</v>
      </c>
      <c r="B13" s="61"/>
      <c r="C13" s="61"/>
      <c r="D13" s="61"/>
      <c r="E13" s="61"/>
      <c r="F13" s="61"/>
      <c r="G13" s="61"/>
      <c r="H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3" ht="18.75">
      <c r="A14" s="64" t="s">
        <v>14</v>
      </c>
      <c r="B14" s="55"/>
      <c r="C14" s="26"/>
      <c r="D14" s="15"/>
      <c r="E14" s="55" t="s">
        <v>15</v>
      </c>
      <c r="F14" s="55"/>
      <c r="G14" s="16"/>
      <c r="H14" s="32"/>
      <c r="J14" s="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5.75">
      <c r="A15" s="33"/>
      <c r="B15" s="8"/>
      <c r="C15" s="30"/>
      <c r="D15" s="8"/>
      <c r="E15" s="8"/>
      <c r="F15" s="8"/>
      <c r="G15" s="18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8.75">
      <c r="A16" s="34" t="s">
        <v>10</v>
      </c>
      <c r="B16" s="5"/>
      <c r="C16" s="27"/>
      <c r="D16" s="8"/>
      <c r="E16" s="22" t="s">
        <v>10</v>
      </c>
      <c r="F16" s="5"/>
      <c r="G16" s="18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8.75">
      <c r="A17" s="34"/>
      <c r="B17" s="4"/>
      <c r="C17" s="27"/>
      <c r="D17" s="8"/>
      <c r="E17" s="22"/>
      <c r="F17" s="4"/>
      <c r="G17" s="18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8.75">
      <c r="A18" s="34" t="s">
        <v>11</v>
      </c>
      <c r="B18" s="5"/>
      <c r="C18" s="27"/>
      <c r="D18" s="8"/>
      <c r="E18" s="22" t="s">
        <v>11</v>
      </c>
      <c r="F18" s="5"/>
      <c r="G18" s="1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6.5" thickBot="1">
      <c r="A19" s="33"/>
      <c r="B19" s="8"/>
      <c r="C19" s="30"/>
      <c r="D19" s="8"/>
      <c r="E19" s="8"/>
      <c r="F19" s="8"/>
      <c r="G19" s="18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7.25" thickBot="1" thickTop="1">
      <c r="A20" s="33" t="s">
        <v>4</v>
      </c>
      <c r="B20" s="11">
        <f>2500*B16*B18</f>
        <v>0</v>
      </c>
      <c r="C20" s="30"/>
      <c r="D20" s="8"/>
      <c r="E20" s="8" t="s">
        <v>4</v>
      </c>
      <c r="F20" s="11">
        <f>1900*F16*F18</f>
        <v>0</v>
      </c>
      <c r="G20" s="18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6.5" thickBot="1" thickTop="1">
      <c r="A21" s="35"/>
      <c r="B21" s="20"/>
      <c r="C21" s="29"/>
      <c r="D21" s="20"/>
      <c r="E21" s="20"/>
      <c r="F21" s="20"/>
      <c r="G21" s="2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2:34" ht="15"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5">
      <c r="A23" s="50" t="s">
        <v>41</v>
      </c>
      <c r="J23" s="13"/>
      <c r="K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5">
      <c r="A24" s="50" t="s">
        <v>29</v>
      </c>
      <c r="J24" s="41"/>
      <c r="K24" s="43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5">
      <c r="A25" s="50" t="s">
        <v>32</v>
      </c>
      <c r="H25" s="2"/>
      <c r="J25" s="1"/>
      <c r="K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5">
      <c r="A26" s="50" t="s">
        <v>30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5">
      <c r="A27" s="50" t="s">
        <v>31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5">
      <c r="A28" s="51" t="s">
        <v>44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5">
      <c r="A29" s="51" t="s">
        <v>42</v>
      </c>
      <c r="M29" s="52"/>
      <c r="N29" s="52"/>
      <c r="O29" s="52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5">
      <c r="A30" s="51" t="s">
        <v>43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2:34" ht="15"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2:34" ht="15"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2:34" ht="15"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2:34" ht="15"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2:34" ht="15"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2:34" ht="15"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2:34" ht="15"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2:34" ht="15"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2:34" ht="15"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2:34" ht="15"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2:34" ht="15"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2:34" ht="15"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2:34" ht="15"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2:34" ht="15"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2:34" ht="15"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2:34" ht="15"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2:34" ht="15"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2:34" ht="15"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2:34" ht="15"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2:34" ht="15"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2:34" ht="15"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2:34" ht="15"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2:34" ht="15">
      <c r="L53" s="3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9:34" ht="15">
      <c r="I54" s="52" t="s">
        <v>28</v>
      </c>
      <c r="J54" s="52"/>
      <c r="K54" s="5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2:34" ht="15"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2:34" ht="15"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2:34" ht="15"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2:34" ht="15"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2:34" ht="15"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2:34" ht="15"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2:34" ht="15"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2:34" ht="15"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2:34" ht="15"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2:34" ht="15"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2:34" ht="15"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2:34" ht="15"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2:34" ht="15"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2:34" ht="15"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2:34" ht="15"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2:34" ht="15"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2:34" ht="15"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2:34" ht="15"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2:34" ht="15"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2:34" ht="15"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2:34" ht="15"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2:34" ht="15"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2:34" ht="15"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2:34" ht="15"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2:34" ht="15"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2:34" ht="15"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2:34" ht="15"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2:34" ht="15"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2:34" ht="15"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2:34" ht="15"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2:34" ht="15"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2:34" ht="15"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</sheetData>
  <sheetProtection/>
  <mergeCells count="10">
    <mergeCell ref="A1:K1"/>
    <mergeCell ref="A3:K3"/>
    <mergeCell ref="A13:G13"/>
    <mergeCell ref="M29:O29"/>
    <mergeCell ref="I54:K54"/>
    <mergeCell ref="E4:F4"/>
    <mergeCell ref="A4:B4"/>
    <mergeCell ref="I4:J4"/>
    <mergeCell ref="A14:B14"/>
    <mergeCell ref="E14:F1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7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21.8515625" style="0" bestFit="1" customWidth="1"/>
    <col min="2" max="2" width="12.00390625" style="0" customWidth="1"/>
    <col min="3" max="4" width="2.57421875" style="0" customWidth="1"/>
    <col min="5" max="5" width="21.8515625" style="0" bestFit="1" customWidth="1"/>
    <col min="6" max="6" width="12.00390625" style="0" customWidth="1"/>
    <col min="7" max="8" width="2.7109375" style="0" customWidth="1"/>
    <col min="9" max="9" width="21.8515625" style="0" bestFit="1" customWidth="1"/>
    <col min="11" max="11" width="4.57421875" style="0" customWidth="1"/>
    <col min="12" max="12" width="21.8515625" style="0" bestFit="1" customWidth="1"/>
    <col min="15" max="15" width="21.8515625" style="0" bestFit="1" customWidth="1"/>
  </cols>
  <sheetData>
    <row r="1" spans="1:11" ht="111" customHeight="1">
      <c r="A1" s="58" t="s">
        <v>33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5">
      <c r="A2" s="46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34" ht="32.25" thickBot="1">
      <c r="A3" s="60" t="s">
        <v>16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25"/>
      <c r="M3" s="25"/>
      <c r="N3" s="25"/>
      <c r="O3" s="25"/>
      <c r="P3" s="25"/>
      <c r="Q3" s="25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8.75">
      <c r="A4" s="63" t="s">
        <v>17</v>
      </c>
      <c r="B4" s="62"/>
      <c r="C4" s="26"/>
      <c r="D4" s="4"/>
      <c r="E4" s="62" t="s">
        <v>18</v>
      </c>
      <c r="F4" s="62"/>
      <c r="G4" s="26"/>
      <c r="H4" s="12"/>
      <c r="I4" s="62" t="s">
        <v>19</v>
      </c>
      <c r="J4" s="62"/>
      <c r="K4" s="26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8.75">
      <c r="A5" s="17"/>
      <c r="B5" s="4"/>
      <c r="C5" s="27"/>
      <c r="D5" s="4"/>
      <c r="E5" s="8"/>
      <c r="F5" s="8"/>
      <c r="G5" s="30"/>
      <c r="H5" s="8"/>
      <c r="I5" s="8"/>
      <c r="J5" s="8"/>
      <c r="K5" s="3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8.75">
      <c r="A6" s="17" t="s">
        <v>10</v>
      </c>
      <c r="B6" s="5"/>
      <c r="C6" s="27"/>
      <c r="D6" s="4"/>
      <c r="E6" s="22" t="s">
        <v>10</v>
      </c>
      <c r="F6" s="5"/>
      <c r="G6" s="27"/>
      <c r="H6" s="8"/>
      <c r="I6" s="22" t="s">
        <v>10</v>
      </c>
      <c r="J6" s="5"/>
      <c r="K6" s="2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8.75">
      <c r="A7" s="17"/>
      <c r="B7" s="4"/>
      <c r="C7" s="27"/>
      <c r="D7" s="4"/>
      <c r="E7" s="22"/>
      <c r="F7" s="4"/>
      <c r="G7" s="27"/>
      <c r="H7" s="8"/>
      <c r="I7" s="22"/>
      <c r="J7" s="4"/>
      <c r="K7" s="2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8.75">
      <c r="A8" s="17" t="s">
        <v>11</v>
      </c>
      <c r="B8" s="5"/>
      <c r="C8" s="27"/>
      <c r="D8" s="4"/>
      <c r="E8" s="22" t="s">
        <v>11</v>
      </c>
      <c r="F8" s="5"/>
      <c r="G8" s="27"/>
      <c r="H8" s="8"/>
      <c r="I8" s="22" t="s">
        <v>11</v>
      </c>
      <c r="J8" s="5"/>
      <c r="K8" s="28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9.5" thickBot="1">
      <c r="A9" s="17"/>
      <c r="B9" s="6"/>
      <c r="C9" s="28"/>
      <c r="D9" s="4"/>
      <c r="E9" s="8"/>
      <c r="F9" s="10"/>
      <c r="G9" s="31"/>
      <c r="H9" s="8"/>
      <c r="I9" s="8"/>
      <c r="J9" s="10"/>
      <c r="K9" s="3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20.25" thickBot="1" thickTop="1">
      <c r="A10" s="17" t="s">
        <v>4</v>
      </c>
      <c r="B10" s="7">
        <f>1176*B6*B8</f>
        <v>0</v>
      </c>
      <c r="C10" s="27"/>
      <c r="D10" s="4"/>
      <c r="E10" s="8" t="s">
        <v>4</v>
      </c>
      <c r="F10" s="11">
        <f>1280*F6*F8</f>
        <v>0</v>
      </c>
      <c r="G10" s="30"/>
      <c r="H10" s="8"/>
      <c r="I10" s="8" t="s">
        <v>4</v>
      </c>
      <c r="J10" s="11">
        <f>1380*J6*J8</f>
        <v>0</v>
      </c>
      <c r="K10" s="30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6.5" thickBot="1" thickTop="1">
      <c r="A11" s="19"/>
      <c r="B11" s="20"/>
      <c r="C11" s="29"/>
      <c r="D11" s="20"/>
      <c r="E11" s="20"/>
      <c r="F11" s="20"/>
      <c r="G11" s="29"/>
      <c r="H11" s="20"/>
      <c r="I11" s="20"/>
      <c r="J11" s="20"/>
      <c r="K11" s="29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2:34" ht="15"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32.25" thickBot="1">
      <c r="A13" s="60" t="s">
        <v>8</v>
      </c>
      <c r="B13" s="60"/>
      <c r="C13" s="60"/>
      <c r="D13" s="60"/>
      <c r="E13" s="60"/>
      <c r="F13" s="60"/>
      <c r="G13" s="60"/>
      <c r="H13" s="25"/>
      <c r="I13" s="25"/>
      <c r="J13" s="25"/>
      <c r="K13" s="25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3" ht="18.75">
      <c r="A14" s="64" t="s">
        <v>20</v>
      </c>
      <c r="B14" s="55"/>
      <c r="C14" s="26"/>
      <c r="D14" s="15"/>
      <c r="E14" s="55" t="s">
        <v>21</v>
      </c>
      <c r="F14" s="55"/>
      <c r="G14" s="16"/>
      <c r="H14" s="32"/>
      <c r="J14" s="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5.75">
      <c r="A15" s="33"/>
      <c r="B15" s="8"/>
      <c r="C15" s="30"/>
      <c r="D15" s="8"/>
      <c r="E15" s="8"/>
      <c r="F15" s="8"/>
      <c r="G15" s="18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8.75">
      <c r="A16" s="34" t="s">
        <v>10</v>
      </c>
      <c r="B16" s="5"/>
      <c r="C16" s="27"/>
      <c r="D16" s="8"/>
      <c r="E16" s="22" t="s">
        <v>10</v>
      </c>
      <c r="F16" s="5"/>
      <c r="G16" s="18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8.75">
      <c r="A17" s="34"/>
      <c r="B17" s="4"/>
      <c r="C17" s="27"/>
      <c r="D17" s="8"/>
      <c r="E17" s="22"/>
      <c r="F17" s="4"/>
      <c r="G17" s="18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8.75">
      <c r="A18" s="34" t="s">
        <v>11</v>
      </c>
      <c r="B18" s="5"/>
      <c r="C18" s="27"/>
      <c r="D18" s="8"/>
      <c r="E18" s="22" t="s">
        <v>11</v>
      </c>
      <c r="F18" s="5"/>
      <c r="G18" s="1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6.5" thickBot="1">
      <c r="A19" s="33"/>
      <c r="B19" s="10"/>
      <c r="C19" s="31"/>
      <c r="D19" s="8"/>
      <c r="E19" s="8"/>
      <c r="F19" s="10"/>
      <c r="G19" s="18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7.25" thickBot="1" thickTop="1">
      <c r="A20" s="33" t="s">
        <v>4</v>
      </c>
      <c r="B20" s="11">
        <f>1230*B16*B18</f>
        <v>0</v>
      </c>
      <c r="C20" s="30"/>
      <c r="D20" s="8"/>
      <c r="E20" s="8" t="s">
        <v>4</v>
      </c>
      <c r="F20" s="11">
        <f>1150*F16*F18</f>
        <v>0</v>
      </c>
      <c r="G20" s="18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6.5" thickBot="1" thickTop="1">
      <c r="A21" s="35"/>
      <c r="B21" s="20"/>
      <c r="C21" s="29"/>
      <c r="D21" s="20"/>
      <c r="E21" s="20"/>
      <c r="F21" s="20"/>
      <c r="G21" s="2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2:34" ht="15"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5" customHeight="1">
      <c r="A23" s="50" t="s">
        <v>41</v>
      </c>
      <c r="J23" s="1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5">
      <c r="A24" s="50" t="s">
        <v>29</v>
      </c>
      <c r="J24" s="4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5">
      <c r="A25" s="50" t="s">
        <v>32</v>
      </c>
      <c r="H25" s="2"/>
      <c r="J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5">
      <c r="A26" s="50" t="s">
        <v>30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5">
      <c r="A27" s="50" t="s">
        <v>31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5">
      <c r="A28" s="51" t="s">
        <v>44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5">
      <c r="A29" s="51" t="s">
        <v>42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5">
      <c r="A30" s="51" t="s">
        <v>43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2:34" ht="15"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2:34" ht="15"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2:34" ht="15"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2:34" ht="15"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2:34" ht="15"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2:34" ht="15"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2:34" ht="15"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2:34" ht="15"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2:34" ht="15"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2:34" ht="15"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2:34" ht="15"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2:34" ht="15"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2:34" ht="15"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2:34" ht="15"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2:34" ht="15"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2:34" ht="15"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2:34" ht="15"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2:34" ht="15"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2:34" ht="15"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2:34" ht="15"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2:34" ht="15"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2:34" ht="15"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2:34" ht="15"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9:34" ht="15">
      <c r="I54" s="52" t="s">
        <v>28</v>
      </c>
      <c r="J54" s="52"/>
      <c r="K54" s="5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2:34" ht="15"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2:34" ht="15"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2:34" ht="15"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2:34" ht="15"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2:34" ht="15"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2:34" ht="15"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2:34" ht="15"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2:34" ht="15"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2:34" ht="15"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2:34" ht="15"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2:34" ht="15"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2:34" ht="15"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2:34" ht="15"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2:34" ht="15"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2:34" ht="15"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2:34" ht="15"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2:34" ht="15"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2:34" ht="15"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2:34" ht="15"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2:34" ht="15"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2:34" ht="15"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2:34" ht="15"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2:34" ht="15"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2:34" ht="15"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2:34" ht="15"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2:34" ht="15"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2:34" ht="15"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2:34" ht="15"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2:34" ht="15"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2:34" ht="15"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2:34" ht="15"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2:34" ht="15"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2:34" ht="15"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</sheetData>
  <sheetProtection/>
  <mergeCells count="9">
    <mergeCell ref="I54:K54"/>
    <mergeCell ref="A13:G13"/>
    <mergeCell ref="A14:B14"/>
    <mergeCell ref="E14:F14"/>
    <mergeCell ref="A1:K1"/>
    <mergeCell ref="A4:B4"/>
    <mergeCell ref="E4:F4"/>
    <mergeCell ref="I4:J4"/>
    <mergeCell ref="A3:K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24.140625" style="0" customWidth="1"/>
    <col min="2" max="2" width="14.28125" style="0" customWidth="1"/>
    <col min="3" max="3" width="6.7109375" style="0" customWidth="1"/>
    <col min="4" max="4" width="9.421875" style="0" customWidth="1"/>
    <col min="5" max="5" width="24.140625" style="0" customWidth="1"/>
    <col min="6" max="6" width="14.28125" style="0" customWidth="1"/>
    <col min="7" max="7" width="6.00390625" style="0" customWidth="1"/>
    <col min="8" max="8" width="3.00390625" style="0" customWidth="1"/>
    <col min="9" max="9" width="22.7109375" style="0" bestFit="1" customWidth="1"/>
    <col min="10" max="10" width="8.421875" style="0" customWidth="1"/>
    <col min="11" max="12" width="3.28125" style="0" customWidth="1"/>
    <col min="13" max="13" width="22.7109375" style="0" bestFit="1" customWidth="1"/>
    <col min="14" max="14" width="8.421875" style="0" customWidth="1"/>
    <col min="15" max="15" width="3.00390625" style="0" customWidth="1"/>
  </cols>
  <sheetData>
    <row r="1" spans="1:9" ht="107.25" customHeight="1">
      <c r="A1" s="58" t="s">
        <v>34</v>
      </c>
      <c r="B1" s="59"/>
      <c r="C1" s="59"/>
      <c r="D1" s="59"/>
      <c r="E1" s="59"/>
      <c r="F1" s="59"/>
      <c r="G1" s="59"/>
      <c r="H1" s="59"/>
      <c r="I1" s="59"/>
    </row>
    <row r="3" spans="1:10" ht="24.75" customHeight="1" thickBot="1">
      <c r="A3" s="60" t="s">
        <v>23</v>
      </c>
      <c r="B3" s="60"/>
      <c r="C3" s="60"/>
      <c r="D3" s="60"/>
      <c r="E3" s="60"/>
      <c r="F3" s="60"/>
      <c r="G3" s="60"/>
      <c r="H3" s="37"/>
      <c r="I3" s="37"/>
      <c r="J3" s="37"/>
    </row>
    <row r="4" spans="1:7" ht="18.75">
      <c r="A4" s="54" t="s">
        <v>22</v>
      </c>
      <c r="B4" s="55"/>
      <c r="C4" s="26"/>
      <c r="D4" s="14"/>
      <c r="E4" s="55" t="s">
        <v>26</v>
      </c>
      <c r="F4" s="55"/>
      <c r="G4" s="26"/>
    </row>
    <row r="5" spans="1:7" ht="18.75">
      <c r="A5" s="17"/>
      <c r="B5" s="4"/>
      <c r="C5" s="27"/>
      <c r="D5" s="4"/>
      <c r="E5" s="8"/>
      <c r="F5" s="4"/>
      <c r="G5" s="30"/>
    </row>
    <row r="6" spans="1:7" ht="18.75">
      <c r="A6" s="17" t="s">
        <v>27</v>
      </c>
      <c r="B6" s="5"/>
      <c r="C6" s="27"/>
      <c r="D6" s="4"/>
      <c r="E6" s="36" t="s">
        <v>27</v>
      </c>
      <c r="F6" s="5"/>
      <c r="G6" s="30"/>
    </row>
    <row r="7" spans="1:7" ht="19.5" thickBot="1">
      <c r="A7" s="17"/>
      <c r="B7" s="4"/>
      <c r="C7" s="27"/>
      <c r="D7" s="4"/>
      <c r="E7" s="8"/>
      <c r="F7" s="4"/>
      <c r="G7" s="30"/>
    </row>
    <row r="8" spans="1:7" ht="20.25" thickBot="1" thickTop="1">
      <c r="A8" s="17" t="s">
        <v>4</v>
      </c>
      <c r="B8" s="7">
        <f>2720*B6</f>
        <v>0</v>
      </c>
      <c r="C8" s="27"/>
      <c r="D8" s="4"/>
      <c r="E8" s="8" t="s">
        <v>4</v>
      </c>
      <c r="F8" s="7">
        <f>2840*F6</f>
        <v>0</v>
      </c>
      <c r="G8" s="30"/>
    </row>
    <row r="9" spans="1:7" ht="16.5" thickBot="1" thickTop="1">
      <c r="A9" s="19"/>
      <c r="B9" s="20"/>
      <c r="C9" s="29"/>
      <c r="D9" s="20"/>
      <c r="E9" s="20"/>
      <c r="F9" s="20"/>
      <c r="G9" s="29"/>
    </row>
    <row r="11" spans="1:8" ht="24" customHeight="1" thickBot="1">
      <c r="A11" s="60" t="s">
        <v>23</v>
      </c>
      <c r="B11" s="60"/>
      <c r="C11" s="60"/>
      <c r="D11" s="60"/>
      <c r="E11" s="60"/>
      <c r="F11" s="60"/>
      <c r="G11" s="60"/>
      <c r="H11" s="2"/>
    </row>
    <row r="12" spans="1:7" ht="18.75">
      <c r="A12" s="64" t="s">
        <v>24</v>
      </c>
      <c r="B12" s="55"/>
      <c r="C12" s="26"/>
      <c r="D12" s="14"/>
      <c r="E12" s="55" t="s">
        <v>25</v>
      </c>
      <c r="F12" s="55"/>
      <c r="G12" s="23"/>
    </row>
    <row r="13" spans="1:7" ht="15.75">
      <c r="A13" s="33"/>
      <c r="B13" s="4"/>
      <c r="C13" s="27"/>
      <c r="D13" s="4"/>
      <c r="E13" s="8"/>
      <c r="F13" s="4"/>
      <c r="G13" s="24"/>
    </row>
    <row r="14" spans="1:7" ht="18.75">
      <c r="A14" s="38" t="s">
        <v>27</v>
      </c>
      <c r="B14" s="5"/>
      <c r="C14" s="27"/>
      <c r="D14" s="4"/>
      <c r="E14" s="36" t="s">
        <v>27</v>
      </c>
      <c r="F14" s="5"/>
      <c r="G14" s="24"/>
    </row>
    <row r="15" spans="1:7" ht="16.5" thickBot="1">
      <c r="A15" s="33"/>
      <c r="B15" s="4"/>
      <c r="C15" s="27"/>
      <c r="D15" s="4"/>
      <c r="E15" s="8"/>
      <c r="F15" s="4"/>
      <c r="G15" s="24"/>
    </row>
    <row r="16" spans="1:7" ht="20.25" thickBot="1" thickTop="1">
      <c r="A16" s="48" t="s">
        <v>4</v>
      </c>
      <c r="B16" s="7">
        <f>2970*B14</f>
        <v>0</v>
      </c>
      <c r="C16" s="27"/>
      <c r="D16" s="4"/>
      <c r="E16" s="49" t="s">
        <v>4</v>
      </c>
      <c r="F16" s="7">
        <f>2600*F14</f>
        <v>0</v>
      </c>
      <c r="G16" s="24"/>
    </row>
    <row r="17" spans="1:7" ht="16.5" thickBot="1" thickTop="1">
      <c r="A17" s="35"/>
      <c r="B17" s="20"/>
      <c r="C17" s="29"/>
      <c r="D17" s="20"/>
      <c r="E17" s="20"/>
      <c r="F17" s="20"/>
      <c r="G17" s="21"/>
    </row>
    <row r="18" spans="1:10" ht="15">
      <c r="A18" s="50" t="s">
        <v>41</v>
      </c>
      <c r="G18" s="42"/>
      <c r="J18" s="1"/>
    </row>
    <row r="19" spans="1:10" ht="15">
      <c r="A19" s="50" t="s">
        <v>29</v>
      </c>
      <c r="G19" s="41"/>
      <c r="J19" s="1"/>
    </row>
    <row r="20" spans="1:13" ht="15">
      <c r="A20" s="50" t="s">
        <v>32</v>
      </c>
      <c r="H20" s="2"/>
      <c r="J20" s="1"/>
      <c r="M20" s="2"/>
    </row>
    <row r="21" ht="15">
      <c r="A21" s="50" t="s">
        <v>30</v>
      </c>
    </row>
    <row r="22" ht="15">
      <c r="A22" s="50" t="s">
        <v>31</v>
      </c>
    </row>
    <row r="23" ht="15">
      <c r="A23" s="51" t="s">
        <v>44</v>
      </c>
    </row>
    <row r="24" ht="15">
      <c r="A24" s="51" t="s">
        <v>42</v>
      </c>
    </row>
    <row r="25" ht="15">
      <c r="A25" s="51" t="s">
        <v>43</v>
      </c>
    </row>
    <row r="56" spans="7:9" ht="15">
      <c r="G56" s="52" t="s">
        <v>28</v>
      </c>
      <c r="H56" s="52"/>
      <c r="I56" s="52"/>
    </row>
  </sheetData>
  <sheetProtection/>
  <mergeCells count="8">
    <mergeCell ref="A1:I1"/>
    <mergeCell ref="A11:G11"/>
    <mergeCell ref="G56:I56"/>
    <mergeCell ref="A4:B4"/>
    <mergeCell ref="E4:F4"/>
    <mergeCell ref="A12:B12"/>
    <mergeCell ref="E12:F12"/>
    <mergeCell ref="A3:G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blond</dc:creator>
  <cp:keywords/>
  <dc:description/>
  <cp:lastModifiedBy>blond</cp:lastModifiedBy>
  <cp:lastPrinted>2014-08-20T10:14:31Z</cp:lastPrinted>
  <dcterms:created xsi:type="dcterms:W3CDTF">2014-08-19T07:13:37Z</dcterms:created>
  <dcterms:modified xsi:type="dcterms:W3CDTF">2014-08-20T10:22:35Z</dcterms:modified>
  <cp:category/>
  <cp:version/>
  <cp:contentType/>
  <cp:contentStatus/>
</cp:coreProperties>
</file>